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6\ЗАКУП 26\ЗЦП 26\12-26 усл предр СМИ  метео\"/>
    </mc:Choice>
  </mc:AlternateContent>
  <xr:revisionPtr revIDLastSave="0" documentId="13_ncr:1_{48151797-75AC-46C3-9B40-A842983E8350}" xr6:coauthVersionLast="47" xr6:coauthVersionMax="47" xr10:uidLastSave="{00000000-0000-0000-0000-000000000000}"/>
  <bookViews>
    <workbookView xWindow="-120" yWindow="-120" windowWidth="38640" windowHeight="21120" tabRatio="346" firstSheet="1" activeTab="1" xr2:uid="{00000000-000D-0000-FFFF-FFFF00000000}"/>
  </bookViews>
  <sheets>
    <sheet name="Работы" sheetId="1" state="hidden" r:id="rId1"/>
    <sheet name="Услуги" sheetId="2" r:id="rId2"/>
    <sheet name="Товары" sheetId="3" state="hidden" r:id="rId3"/>
  </sheets>
  <definedNames>
    <definedName name="_xlnm._FilterDatabase" localSheetId="1" hidden="1">Услуги!$A$5:$N$12</definedName>
    <definedName name="_xlnm.Print_Area" localSheetId="1">Услуги!$A$1:$L$16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" i="2" l="1"/>
  <c r="N8" i="2"/>
  <c r="N9" i="2"/>
  <c r="N10" i="2"/>
  <c r="L11" i="2" l="1"/>
  <c r="N6" i="2"/>
  <c r="F20" i="2" l="1"/>
  <c r="F21" i="2"/>
  <c r="F22" i="2"/>
  <c r="F23" i="2"/>
  <c r="F24" i="2"/>
  <c r="F25" i="2"/>
  <c r="F19" i="2" l="1"/>
  <c r="F18" i="2"/>
</calcChain>
</file>

<file path=xl/sharedStrings.xml><?xml version="1.0" encoding="utf-8"?>
<sst xmlns="http://schemas.openxmlformats.org/spreadsheetml/2006/main" count="104" uniqueCount="73">
  <si>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</si>
  <si>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</si>
  <si>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</si>
  <si>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</si>
  <si>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</si>
  <si>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</si>
  <si>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</si>
  <si>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</si>
  <si>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</si>
  <si>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</si>
  <si>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</si>
  <si>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</si>
  <si>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</si>
  <si>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</si>
  <si>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</si>
  <si>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</si>
  <si>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 xml:space="preserve"> Размер авансового платежа. % 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</si>
  <si>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</si>
  <si>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</si>
  <si>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</si>
  <si>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</si>
  <si>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</si>
  <si>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</si>
  <si>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</si>
  <si>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</si>
  <si>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</si>
  <si>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</si>
  <si>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</si>
  <si>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</si>
  <si>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</si>
  <si>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</si>
  <si>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</si>
  <si>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</si>
  <si>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</si>
  <si>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</si>
  <si>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</si>
  <si>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</si>
  <si>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</si>
  <si>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 xml:space="preserve">Приложение 1 к объявлению
</t>
  </si>
  <si>
    <t>Дополнительная характеристика**</t>
  </si>
  <si>
    <t xml:space="preserve">"Илецкий железнодорожный участок"                                                                                        </t>
  </si>
  <si>
    <t>Кол-во (объем)</t>
  </si>
  <si>
    <t>Срок оказания</t>
  </si>
  <si>
    <t>Место оказания</t>
  </si>
  <si>
    <t>Сумма выделенная для закупки услуг без учета НДС, руб.</t>
  </si>
  <si>
    <t>Единица измерения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</si>
  <si>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ТРУ указываются в технической спецификации (приложение 2 к Тендерной документации).</t>
  </si>
  <si>
    <t>Наименование закупаемых товаров/работ/услуг</t>
  </si>
  <si>
    <t>Перечень закупаемых услуг</t>
  </si>
  <si>
    <t>1 Человек</t>
  </si>
  <si>
    <t>931919.900.000000</t>
  </si>
  <si>
    <t>Услуги по размещению информационных материалов в средствах массовой информации</t>
  </si>
  <si>
    <t>Услуги по прогнозу погоды и метеорологии</t>
  </si>
  <si>
    <t>749014.000.000000</t>
  </si>
  <si>
    <t>1 Значение</t>
  </si>
  <si>
    <t xml:space="preserve">Предрейсовый медицинский осмотр. </t>
  </si>
  <si>
    <t>Сантиметр квадратный</t>
  </si>
  <si>
    <t>0, окончательный расчет в течение 30 календарных дней с  даты подписания акта приемки</t>
  </si>
  <si>
    <t>Публикация объявления в газету. Публикация объявлений в СМИ на закуп</t>
  </si>
  <si>
    <t>841212.031.000000</t>
  </si>
  <si>
    <t>Услуги по предсменному медицинскому осмотру персонала</t>
  </si>
  <si>
    <t>А. Юсупов</t>
  </si>
  <si>
    <t>3 У</t>
  </si>
  <si>
    <t>5 У</t>
  </si>
  <si>
    <t>16 У</t>
  </si>
  <si>
    <t>17 У</t>
  </si>
  <si>
    <t>18 У</t>
  </si>
  <si>
    <t>Метерологический и гидрологический мониторинги и мониторинг состояния окружающей среды. данные о минимальной температуре воздуха в дневное время суток от -25С и ниже</t>
  </si>
  <si>
    <t>Метерологический и гидрологический мониторинги и мониторинг состояния окружающей среды. данные о максимальной температуре воздуха в дневное время суток от +35С и выше</t>
  </si>
  <si>
    <t>с даты подписания договора по 31 декабря 2026 года</t>
  </si>
  <si>
    <t>Директор филиала АО "НК "КТЖ"-</t>
  </si>
  <si>
    <t>Метерологический и гидрологический мониторинги и мониторинг состояния окружающей среды. данные о скорости ветра в дневное время суток от 12 м/с, при температуре - 10С и ниже</t>
  </si>
  <si>
    <t>По месту нахождения исполнителя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</si>
</sst>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00_-;\-* #,##0.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12" fillId="0" borderId="0" xfId="0" applyFont="1" applyAlignment="1">
      <alignment wrapText="1"/>
    </xf>
    <xf numFmtId="4" fontId="0" fillId="0" borderId="0" xfId="0" applyNumberFormat="1" applyAlignment="1">
      <alignment wrapText="1"/>
    </xf>
    <xf numFmtId="4" fontId="12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11" fillId="0" borderId="0" xfId="0" applyFont="1"/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0" xfId="0" applyFill="1"/>
    <xf numFmtId="165" fontId="15" fillId="3" borderId="1" xfId="8" applyNumberFormat="1" applyFont="1" applyFill="1" applyBorder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" fontId="3" fillId="0" borderId="1" xfId="3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4" t="s">
        <v>12</v>
      </c>
      <c r="L1" s="44"/>
    </row>
    <row r="2" spans="1:12" ht="55.9" customHeight="1" x14ac:dyDescent="0.25">
      <c r="K2" s="44"/>
      <c r="L2" s="44"/>
    </row>
    <row r="3" spans="1:12" ht="15.75" x14ac:dyDescent="0.25">
      <c r="D3" s="45" t="s">
        <v>15</v>
      </c>
      <c r="E3" s="45"/>
      <c r="F3" s="45"/>
      <c r="G3" s="45"/>
      <c r="H3" s="45"/>
      <c r="K3" s="6"/>
      <c r="L3" s="6"/>
    </row>
    <row r="5" spans="1:12" ht="38.25" x14ac:dyDescent="0.25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0" customHeight="1" x14ac:dyDescent="0.25">
      <c r="B18" s="46" t="s">
        <v>14</v>
      </c>
      <c r="C18" s="46"/>
      <c r="D18" s="46"/>
      <c r="E18" s="46"/>
      <c r="F18" s="46"/>
      <c r="G18" s="46"/>
      <c r="H18" s="46"/>
      <c r="I18" s="46"/>
    </row>
    <row r="20" spans="1:12" x14ac:dyDescent="0.25">
      <c r="B20" s="21" t="s">
        <v>31</v>
      </c>
    </row>
    <row r="21" spans="1:12" x14ac:dyDescent="0.25">
      <c r="B21" s="21" t="s">
        <v>32</v>
      </c>
      <c r="H21" s="21" t="s">
        <v>33</v>
      </c>
    </row>
    <row r="22" spans="1:12" x14ac:dyDescent="0.25">
      <c r="B22" s="47" t="s">
        <v>34</v>
      </c>
      <c r="C22" s="48"/>
      <c r="D22" s="48"/>
      <c r="E22" s="48"/>
      <c r="F22" s="48"/>
      <c r="G22" s="48"/>
      <c r="H22" s="48"/>
      <c r="I22" s="48"/>
      <c r="J22" s="48"/>
      <c r="K22" s="48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5"/>
  <sheetViews>
    <sheetView tabSelected="1" view="pageBreakPreview" zoomScaleNormal="100" zoomScaleSheetLayoutView="100" workbookViewId="0">
      <selection activeCell="D19" sqref="D19"/>
    </sheetView>
  </sheetViews>
  <sheetFormatPr defaultColWidth="8.85546875" defaultRowHeight="15" x14ac:dyDescent="0.25"/>
  <cols>
    <col min="1" max="1" width="5.140625" customWidth="1"/>
    <col min="2" max="2" width="10.7109375" customWidth="1"/>
    <col min="3" max="3" width="10.140625" customWidth="1"/>
    <col min="4" max="4" width="26.42578125" customWidth="1"/>
    <col min="5" max="5" width="18.85546875" customWidth="1"/>
    <col min="6" max="6" width="36.7109375" customWidth="1"/>
    <col min="7" max="7" width="12.7109375" customWidth="1"/>
    <col min="8" max="8" width="12.140625" style="24" customWidth="1"/>
    <col min="9" max="9" width="13.5703125" customWidth="1"/>
    <col min="10" max="10" width="16" customWidth="1"/>
    <col min="11" max="11" width="17" customWidth="1"/>
    <col min="12" max="12" width="15.140625" style="28" customWidth="1"/>
    <col min="13" max="13" width="17" customWidth="1"/>
    <col min="14" max="14" width="13.5703125" style="16" customWidth="1"/>
  </cols>
  <sheetData>
    <row r="1" spans="1:14" ht="15" customHeight="1" x14ac:dyDescent="0.25">
      <c r="K1" s="38" t="s">
        <v>38</v>
      </c>
      <c r="L1" s="37"/>
    </row>
    <row r="2" spans="1:14" ht="21" customHeight="1" x14ac:dyDescent="0.25">
      <c r="K2" s="37"/>
      <c r="L2" s="37"/>
    </row>
    <row r="3" spans="1:14" ht="15.75" x14ac:dyDescent="0.25">
      <c r="D3" s="45" t="s">
        <v>48</v>
      </c>
      <c r="E3" s="45"/>
      <c r="F3" s="45"/>
      <c r="G3" s="45"/>
      <c r="H3" s="45"/>
      <c r="K3" s="6"/>
      <c r="L3" s="25"/>
    </row>
    <row r="5" spans="1:14" ht="89.25" x14ac:dyDescent="0.25">
      <c r="A5" s="26" t="s">
        <v>0</v>
      </c>
      <c r="B5" s="27" t="s">
        <v>1</v>
      </c>
      <c r="C5" s="27" t="s">
        <v>2</v>
      </c>
      <c r="D5" s="5" t="s">
        <v>47</v>
      </c>
      <c r="E5" s="5" t="s">
        <v>4</v>
      </c>
      <c r="F5" s="5" t="s">
        <v>39</v>
      </c>
      <c r="G5" s="5" t="s">
        <v>45</v>
      </c>
      <c r="H5" s="5" t="s">
        <v>41</v>
      </c>
      <c r="I5" s="5" t="s">
        <v>42</v>
      </c>
      <c r="J5" s="5" t="s">
        <v>43</v>
      </c>
      <c r="K5" s="5" t="s">
        <v>16</v>
      </c>
      <c r="L5" s="5" t="s">
        <v>44</v>
      </c>
    </row>
    <row r="6" spans="1:14" ht="90" x14ac:dyDescent="0.25">
      <c r="A6" s="30">
        <v>1</v>
      </c>
      <c r="B6" s="23" t="s">
        <v>36</v>
      </c>
      <c r="C6" s="22" t="s">
        <v>62</v>
      </c>
      <c r="D6" s="22" t="s">
        <v>60</v>
      </c>
      <c r="E6" s="22" t="s">
        <v>59</v>
      </c>
      <c r="F6" s="22" t="s">
        <v>55</v>
      </c>
      <c r="G6" s="22" t="s">
        <v>49</v>
      </c>
      <c r="H6" s="39">
        <v>25214</v>
      </c>
      <c r="I6" s="22" t="s">
        <v>69</v>
      </c>
      <c r="J6" s="22" t="s">
        <v>72</v>
      </c>
      <c r="K6" s="22" t="s">
        <v>57</v>
      </c>
      <c r="L6" s="31">
        <v>2023402.13</v>
      </c>
      <c r="M6" s="36">
        <v>11938072.58</v>
      </c>
      <c r="N6" s="16">
        <f>M6/5.9</f>
        <v>2023402.1322033897</v>
      </c>
    </row>
    <row r="7" spans="1:14" ht="90" x14ac:dyDescent="0.25">
      <c r="A7" s="30">
        <v>2</v>
      </c>
      <c r="B7" s="34" t="s">
        <v>36</v>
      </c>
      <c r="C7" s="22" t="s">
        <v>63</v>
      </c>
      <c r="D7" s="22" t="s">
        <v>51</v>
      </c>
      <c r="E7" s="22" t="s">
        <v>50</v>
      </c>
      <c r="F7" s="22" t="s">
        <v>58</v>
      </c>
      <c r="G7" s="22" t="s">
        <v>56</v>
      </c>
      <c r="H7" s="39">
        <v>1000</v>
      </c>
      <c r="I7" s="22" t="s">
        <v>69</v>
      </c>
      <c r="J7" s="22" t="s">
        <v>72</v>
      </c>
      <c r="K7" s="22" t="s">
        <v>57</v>
      </c>
      <c r="L7" s="31">
        <v>36379.660000000003</v>
      </c>
      <c r="M7" s="36">
        <v>214640</v>
      </c>
      <c r="N7" s="16">
        <f t="shared" ref="N7:N10" si="0">M7/5.9</f>
        <v>36379.661016949147</v>
      </c>
    </row>
    <row r="8" spans="1:14" ht="90" x14ac:dyDescent="0.25">
      <c r="A8" s="33">
        <v>3</v>
      </c>
      <c r="B8" s="23" t="s">
        <v>36</v>
      </c>
      <c r="C8" s="22" t="s">
        <v>64</v>
      </c>
      <c r="D8" s="22" t="s">
        <v>52</v>
      </c>
      <c r="E8" s="22" t="s">
        <v>53</v>
      </c>
      <c r="F8" s="22" t="s">
        <v>67</v>
      </c>
      <c r="G8" s="22" t="s">
        <v>54</v>
      </c>
      <c r="H8" s="39">
        <v>50</v>
      </c>
      <c r="I8" s="22" t="s">
        <v>69</v>
      </c>
      <c r="J8" s="22" t="s">
        <v>72</v>
      </c>
      <c r="K8" s="22" t="s">
        <v>57</v>
      </c>
      <c r="L8" s="31">
        <v>40499.49</v>
      </c>
      <c r="M8" s="36">
        <v>238947</v>
      </c>
      <c r="N8" s="16">
        <f t="shared" si="0"/>
        <v>40499.491525423728</v>
      </c>
    </row>
    <row r="9" spans="1:14" ht="90" x14ac:dyDescent="0.25">
      <c r="A9" s="30">
        <v>4</v>
      </c>
      <c r="B9" s="23" t="s">
        <v>36</v>
      </c>
      <c r="C9" s="22" t="s">
        <v>65</v>
      </c>
      <c r="D9" s="22" t="s">
        <v>52</v>
      </c>
      <c r="E9" s="22" t="s">
        <v>53</v>
      </c>
      <c r="F9" s="22" t="s">
        <v>71</v>
      </c>
      <c r="G9" s="22" t="s">
        <v>54</v>
      </c>
      <c r="H9" s="39">
        <v>50</v>
      </c>
      <c r="I9" s="22" t="s">
        <v>69</v>
      </c>
      <c r="J9" s="22" t="s">
        <v>72</v>
      </c>
      <c r="K9" s="22" t="s">
        <v>57</v>
      </c>
      <c r="L9" s="31">
        <v>62220.5</v>
      </c>
      <c r="M9" s="36">
        <v>367101</v>
      </c>
      <c r="N9" s="16">
        <f t="shared" si="0"/>
        <v>62220.508474576265</v>
      </c>
    </row>
    <row r="10" spans="1:14" s="35" customFormat="1" ht="90" x14ac:dyDescent="0.25">
      <c r="A10" s="33">
        <v>5</v>
      </c>
      <c r="B10" s="34" t="s">
        <v>36</v>
      </c>
      <c r="C10" s="22" t="s">
        <v>66</v>
      </c>
      <c r="D10" s="22" t="s">
        <v>52</v>
      </c>
      <c r="E10" s="22" t="s">
        <v>53</v>
      </c>
      <c r="F10" s="22" t="s">
        <v>68</v>
      </c>
      <c r="G10" s="22" t="s">
        <v>54</v>
      </c>
      <c r="H10" s="39">
        <v>30</v>
      </c>
      <c r="I10" s="22" t="s">
        <v>69</v>
      </c>
      <c r="J10" s="22" t="s">
        <v>72</v>
      </c>
      <c r="K10" s="22" t="s">
        <v>57</v>
      </c>
      <c r="L10" s="31">
        <v>24299.69</v>
      </c>
      <c r="M10" s="36">
        <v>143368.20000000001</v>
      </c>
      <c r="N10" s="16">
        <f t="shared" si="0"/>
        <v>24299.694915254237</v>
      </c>
    </row>
    <row r="11" spans="1:14" x14ac:dyDescent="0.25">
      <c r="B11" s="49" t="s">
        <v>46</v>
      </c>
      <c r="C11" s="49"/>
      <c r="D11" s="49"/>
      <c r="E11" s="49"/>
      <c r="F11" s="49"/>
      <c r="G11" s="49"/>
      <c r="H11" s="49"/>
      <c r="I11" s="49"/>
      <c r="J11" s="49"/>
      <c r="K11" s="49"/>
      <c r="L11" s="15">
        <f>SUM(L6:L10)</f>
        <v>2186801.4699999997</v>
      </c>
    </row>
    <row r="12" spans="1:14" x14ac:dyDescent="0.25"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4" x14ac:dyDescent="0.25">
      <c r="B13" s="32"/>
    </row>
    <row r="14" spans="1:14" x14ac:dyDescent="0.25">
      <c r="B14" s="40" t="s">
        <v>70</v>
      </c>
      <c r="C14" s="40"/>
      <c r="D14" s="40"/>
      <c r="E14" s="40"/>
      <c r="F14" s="41"/>
      <c r="G14" s="41"/>
      <c r="H14" s="42" t="s">
        <v>37</v>
      </c>
    </row>
    <row r="15" spans="1:14" x14ac:dyDescent="0.25">
      <c r="B15" s="40" t="s">
        <v>40</v>
      </c>
      <c r="C15" s="40"/>
      <c r="D15" s="40"/>
      <c r="E15" s="40"/>
      <c r="F15" s="40"/>
      <c r="G15" s="43"/>
      <c r="H15" s="40" t="s">
        <v>61</v>
      </c>
      <c r="I15" s="29"/>
      <c r="J15" s="29"/>
      <c r="K15" s="29"/>
    </row>
    <row r="18" spans="6:6" x14ac:dyDescent="0.25">
      <c r="F18" t="str">
        <f>F6 &amp; " (код по ЕНС ТРУ " &amp; E6 &amp; ")"</f>
        <v>Предрейсовый медицинский осмотр.  (код по ЕНС ТРУ 841212.031.000000)</v>
      </c>
    </row>
    <row r="19" spans="6:6" x14ac:dyDescent="0.25">
      <c r="F19" t="str">
        <f>F7 &amp; " (код по ЕНС ТРУ " &amp; E7 &amp; ")"</f>
        <v>Публикация объявления в газету. Публикация объявлений в СМИ на закуп (код по ЕНС ТРУ 931919.900.000000)</v>
      </c>
    </row>
    <row r="20" spans="6:6" x14ac:dyDescent="0.25">
      <c r="F20" t="str">
        <f>F8 &amp; " (код по ЕНС ТРУ " &amp; E8 &amp; ")"</f>
        <v>Метерологический и гидрологический мониторинги и мониторинг состояния окружающей среды. данные о минимальной температуре воздуха в дневное время суток от -25С и ниже (код по ЕНС ТРУ 749014.000.000000)</v>
      </c>
    </row>
    <row r="21" spans="6:6" x14ac:dyDescent="0.25">
      <c r="F21" t="str">
        <f>F9 &amp; " (код по ЕНС ТРУ " &amp; E9 &amp; ")"</f>
        <v>Метерологический и гидрологический мониторинги и мониторинг состояния окружающей среды. данные о скорости ветра в дневное время суток от 12 м/с, при температуре - 10С и ниже (код по ЕНС ТРУ 749014.000.000000)</v>
      </c>
    </row>
    <row r="22" spans="6:6" x14ac:dyDescent="0.25">
      <c r="F22" t="str">
        <f>F10 &amp; " (код по ЕНС ТРУ " &amp; E10 &amp; ")"</f>
        <v>Метерологический и гидрологический мониторинги и мониторинг состояния окружающей среды. данные о максимальной температуре воздуха в дневное время суток от +35С и выше (код по ЕНС ТРУ 749014.000.000000)</v>
      </c>
    </row>
    <row r="23" spans="6:6" x14ac:dyDescent="0.25">
      <c r="F23" t="str">
        <f t="shared" ref="F23:F25" si="1">F11 &amp; " (код по ЕНС ТРУ " &amp; E11 &amp; ")"</f>
        <v xml:space="preserve"> (код по ЕНС ТРУ )</v>
      </c>
    </row>
    <row r="24" spans="6:6" x14ac:dyDescent="0.25">
      <c r="F24" t="str">
        <f t="shared" si="1"/>
        <v xml:space="preserve"> (код по ЕНС ТРУ )</v>
      </c>
    </row>
    <row r="25" spans="6:6" x14ac:dyDescent="0.25">
      <c r="F25" t="str">
        <f t="shared" si="1"/>
        <v xml:space="preserve"> (код по ЕНС ТРУ )</v>
      </c>
    </row>
  </sheetData>
  <autoFilter ref="A5:N12" xr:uid="{00000000-0001-0000-0100-000000000000}"/>
  <sortState xmlns:xlrd2="http://schemas.microsoft.com/office/spreadsheetml/2017/richdata2" ref="C6:L10">
    <sortCondition ref="C6"/>
  </sortState>
  <mergeCells count="2">
    <mergeCell ref="D3:H3"/>
    <mergeCell ref="B11:K12"/>
  </mergeCells>
  <pageMargins left="0.41" right="0.2" top="0.39" bottom="0.16" header="0.17" footer="0.16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customWidth="1"/>
    <col min="2" max="2" width="29.7109375" customWidth="1"/>
    <col min="3" max="3" width="15.85546875" customWidth="1"/>
    <col min="4" max="4" width="15.28515625" customWidth="1"/>
    <col min="5" max="5" width="12.7109375" customWidth="1"/>
    <col min="6" max="6" width="26.28515625" customWidth="1"/>
    <col min="7" max="7" width="12.7109375" customWidth="1"/>
    <col min="8" max="8" width="15.28515625" customWidth="1"/>
    <col min="9" max="9" width="11" customWidth="1"/>
    <col min="10" max="10" width="9.7109375" customWidth="1"/>
    <col min="11" max="11" width="12" customWidth="1"/>
    <col min="12" max="12" width="16.85546875" customWidth="1"/>
    <col min="13" max="13" width="22.7109375" customWidth="1"/>
  </cols>
  <sheetData>
    <row r="1" spans="1:13" x14ac:dyDescent="0.25">
      <c r="K1" s="44" t="s">
        <v>12</v>
      </c>
      <c r="L1" s="44"/>
    </row>
    <row r="2" spans="1:13" ht="55.9" customHeight="1" x14ac:dyDescent="0.25">
      <c r="K2" s="44"/>
      <c r="L2" s="44"/>
    </row>
    <row r="3" spans="1:13" ht="15.75" x14ac:dyDescent="0.25">
      <c r="D3" s="45" t="s">
        <v>13</v>
      </c>
      <c r="E3" s="45"/>
      <c r="F3" s="45"/>
      <c r="G3" s="45"/>
      <c r="H3" s="45"/>
      <c r="K3" s="6"/>
      <c r="L3" s="6"/>
    </row>
    <row r="5" spans="1:13" ht="86.25" x14ac:dyDescent="0.25">
      <c r="A5" s="7" t="s">
        <v>17</v>
      </c>
      <c r="B5" s="8" t="s">
        <v>18</v>
      </c>
      <c r="C5" s="8" t="s">
        <v>19</v>
      </c>
      <c r="D5" s="8" t="s">
        <v>20</v>
      </c>
      <c r="E5" s="8" t="s">
        <v>28</v>
      </c>
      <c r="F5" s="8" t="s">
        <v>21</v>
      </c>
      <c r="G5" s="8" t="s">
        <v>22</v>
      </c>
      <c r="H5" s="8" t="s">
        <v>23</v>
      </c>
      <c r="I5" s="7" t="s">
        <v>24</v>
      </c>
      <c r="J5" s="8" t="s">
        <v>25</v>
      </c>
      <c r="K5" s="8" t="s">
        <v>26</v>
      </c>
      <c r="L5" s="9" t="s">
        <v>30</v>
      </c>
      <c r="M5" s="8" t="s">
        <v>35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32" x14ac:dyDescent="0.25">
      <c r="A19" s="17"/>
      <c r="B19" s="18" t="s">
        <v>29</v>
      </c>
      <c r="C19" s="17"/>
      <c r="D19" s="19"/>
      <c r="E19" s="17"/>
      <c r="F19" s="17"/>
      <c r="G19" s="17"/>
      <c r="H19" s="20"/>
      <c r="I19" s="17"/>
      <c r="J19" s="17"/>
      <c r="K19" s="17"/>
      <c r="L19" s="11"/>
      <c r="M19" s="10"/>
      <c r="N19" s="12"/>
      <c r="O19" s="13"/>
      <c r="P19" s="14"/>
      <c r="Q19" s="15"/>
      <c r="T19" s="16"/>
      <c r="U19" s="16"/>
      <c r="V19" s="16"/>
      <c r="W19" s="16"/>
      <c r="AB19" s="16"/>
      <c r="AD19" s="16"/>
      <c r="AF19" s="16"/>
    </row>
    <row r="20" spans="1:32" x14ac:dyDescent="0.25">
      <c r="A20" s="10"/>
      <c r="B20" s="51" t="s">
        <v>27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10"/>
      <c r="N20" s="12"/>
      <c r="O20" s="13"/>
      <c r="P20" s="14"/>
      <c r="Q20" s="15"/>
      <c r="T20" s="16"/>
      <c r="U20" s="16"/>
      <c r="V20" s="16"/>
      <c r="W20" s="16"/>
      <c r="AB20" s="16"/>
      <c r="AD20" s="16"/>
      <c r="AF20" s="16"/>
    </row>
    <row r="22" spans="1:32" x14ac:dyDescent="0.25">
      <c r="B22" s="21" t="s">
        <v>31</v>
      </c>
    </row>
    <row r="23" spans="1:32" x14ac:dyDescent="0.25">
      <c r="B23" s="21" t="s">
        <v>32</v>
      </c>
      <c r="H23" s="21" t="s">
        <v>33</v>
      </c>
    </row>
    <row r="24" spans="1:32" x14ac:dyDescent="0.25">
      <c r="B24" s="47" t="s">
        <v>34</v>
      </c>
      <c r="C24" s="48"/>
      <c r="D24" s="48"/>
      <c r="E24" s="48"/>
      <c r="F24" s="48"/>
      <c r="G24" s="48"/>
      <c r="H24" s="48"/>
      <c r="I24" s="48"/>
      <c r="J24" s="48"/>
      <c r="K24" s="48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Услуги!Область_печати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Айжан И. Муфтеева</cp:lastModifiedBy>
  <cp:lastPrinted>2025-12-11T07:31:46Z</cp:lastPrinted>
  <dcterms:created xsi:type="dcterms:W3CDTF">2017-02-01T08:33:15Z</dcterms:created>
  <dcterms:modified xsi:type="dcterms:W3CDTF">2025-12-17T04:33:11Z</dcterms:modified>
</cp:coreProperties>
</file>